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tating pattern" sheetId="1" state="visible" r:id="rId1"/>
    <sheet xmlns:r="http://schemas.openxmlformats.org/officeDocument/2006/relationships" name="How to use" sheetId="2" state="visible" r:id="rId2"/>
    <sheet xmlns:r="http://schemas.openxmlformats.org/officeDocument/2006/relationships" name="NZ public holidays" sheetId="3" state="visible" r:id="rId3"/>
    <sheet xmlns:r="http://schemas.openxmlformats.org/officeDocument/2006/relationships" name="Weekly rost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d d mmm yyyy"/>
    <numFmt numFmtId="166" formatCode="ddd d/m"/>
    <numFmt numFmtId="167" formatCode="ddd d mmm"/>
    <numFmt numFmtId="168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667085"/>
    </font>
    <font>
      <b val="1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55DEE"/>
      </patternFill>
    </fill>
    <fill>
      <patternFill patternType="solid">
        <fgColor rgb="00DCEBFF"/>
      </patternFill>
    </fill>
    <fill>
      <patternFill patternType="solid">
        <fgColor rgb="00E9E4FF"/>
      </patternFill>
    </fill>
    <fill>
      <patternFill patternType="solid">
        <fgColor rgb="00F3F4F6"/>
      </patternFill>
    </fill>
    <fill>
      <patternFill patternType="solid">
        <fgColor rgb="00FFFBEA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166" fontId="4" fillId="2" borderId="0" applyAlignment="1" pivotButton="0" quotePrefix="0" xfId="0">
      <alignment horizontal="center" vertical="center" wrapText="1"/>
    </xf>
    <xf numFmtId="0" fontId="3" fillId="0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167" fontId="4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20" fontId="0" fillId="6" borderId="1" applyAlignment="1" pivotButton="0" quotePrefix="0" xfId="0">
      <alignment horizontal="center" vertical="center" wrapText="1"/>
    </xf>
    <xf numFmtId="1" fontId="0" fillId="6" borderId="1" applyAlignment="1" pivotButton="0" quotePrefix="0" xfId="0">
      <alignment horizontal="center" vertical="center" wrapText="1"/>
    </xf>
    <xf numFmtId="168" fontId="3" fillId="0" borderId="1" pivotButton="0" quotePrefix="0" xfId="0"/>
    <xf numFmtId="168" fontId="3" fillId="0" borderId="0" pivotButton="0" quotePrefix="0" xfId="0"/>
  </cellXfs>
  <cellStyles count="1">
    <cellStyle name="Normal" xfId="0" builtinId="0" hidden="0"/>
  </cellStyles>
  <dxfs count="2">
    <dxf>
      <border>
        <top style="medium">
          <color rgb="00F79009"/>
        </top>
        <bottom style="medium">
          <color rgb="00F79009"/>
        </bottom>
      </border>
    </dxf>
    <dxf>
      <fill>
        <patternFill patternType="solid">
          <fgColor rgb="00FFF4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7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7.5" customWidth="1" min="24" max="24"/>
    <col width="7.5" customWidth="1" min="25" max="25"/>
    <col width="7.5" customWidth="1" min="26" max="26"/>
    <col width="7.5" customWidth="1" min="27" max="27"/>
    <col width="7.5" customWidth="1" min="28" max="28"/>
    <col width="7.5" customWidth="1" min="29" max="29"/>
  </cols>
  <sheetData>
    <row r="1">
      <c r="A1" s="1" t="inlineStr">
        <is>
          <t>Cycle starting</t>
        </is>
      </c>
      <c r="B1" s="2" t="n">
        <v>46279</v>
      </c>
      <c r="D1" s="3" t="inlineStr">
        <is>
          <t>2 days on, 2 nights on, 3 off. Four teams give 24/7 cover with two teams working on any day.</t>
        </is>
      </c>
    </row>
    <row r="3">
      <c r="A3" s="4" t="inlineStr">
        <is>
          <t>Team / employee</t>
        </is>
      </c>
      <c r="B3" s="5">
        <f>$B$1+0</f>
        <v/>
      </c>
      <c r="C3" s="5">
        <f>$B$1+1</f>
        <v/>
      </c>
      <c r="D3" s="5">
        <f>$B$1+2</f>
        <v/>
      </c>
      <c r="E3" s="5">
        <f>$B$1+3</f>
        <v/>
      </c>
      <c r="F3" s="5">
        <f>$B$1+4</f>
        <v/>
      </c>
      <c r="G3" s="5">
        <f>$B$1+5</f>
        <v/>
      </c>
      <c r="H3" s="5">
        <f>$B$1+6</f>
        <v/>
      </c>
      <c r="I3" s="5">
        <f>$B$1+7</f>
        <v/>
      </c>
      <c r="J3" s="5">
        <f>$B$1+8</f>
        <v/>
      </c>
      <c r="K3" s="5">
        <f>$B$1+9</f>
        <v/>
      </c>
      <c r="L3" s="5">
        <f>$B$1+10</f>
        <v/>
      </c>
      <c r="M3" s="5">
        <f>$B$1+11</f>
        <v/>
      </c>
      <c r="N3" s="5">
        <f>$B$1+12</f>
        <v/>
      </c>
      <c r="O3" s="5">
        <f>$B$1+13</f>
        <v/>
      </c>
      <c r="P3" s="5">
        <f>$B$1+14</f>
        <v/>
      </c>
      <c r="Q3" s="5">
        <f>$B$1+15</f>
        <v/>
      </c>
      <c r="R3" s="5">
        <f>$B$1+16</f>
        <v/>
      </c>
      <c r="S3" s="5">
        <f>$B$1+17</f>
        <v/>
      </c>
      <c r="T3" s="5">
        <f>$B$1+18</f>
        <v/>
      </c>
      <c r="U3" s="5">
        <f>$B$1+19</f>
        <v/>
      </c>
      <c r="V3" s="5">
        <f>$B$1+20</f>
        <v/>
      </c>
      <c r="W3" s="5">
        <f>$B$1+21</f>
        <v/>
      </c>
      <c r="X3" s="5">
        <f>$B$1+22</f>
        <v/>
      </c>
      <c r="Y3" s="5">
        <f>$B$1+23</f>
        <v/>
      </c>
      <c r="Z3" s="5">
        <f>$B$1+24</f>
        <v/>
      </c>
      <c r="AA3" s="5">
        <f>$B$1+25</f>
        <v/>
      </c>
      <c r="AB3" s="5">
        <f>$B$1+26</f>
        <v/>
      </c>
      <c r="AC3" s="5">
        <f>$B$1+27</f>
        <v/>
      </c>
    </row>
    <row r="4">
      <c r="A4" s="6" t="inlineStr">
        <is>
          <t>Team A</t>
        </is>
      </c>
      <c r="B4" s="7" t="inlineStr">
        <is>
          <t>D</t>
        </is>
      </c>
      <c r="C4" s="7" t="inlineStr">
        <is>
          <t>D</t>
        </is>
      </c>
      <c r="D4" s="8" t="inlineStr">
        <is>
          <t>N</t>
        </is>
      </c>
      <c r="E4" s="8" t="inlineStr">
        <is>
          <t>N</t>
        </is>
      </c>
      <c r="F4" s="9" t="inlineStr">
        <is>
          <t>OFF</t>
        </is>
      </c>
      <c r="G4" s="9" t="inlineStr">
        <is>
          <t>OFF</t>
        </is>
      </c>
      <c r="H4" s="9" t="inlineStr">
        <is>
          <t>OFF</t>
        </is>
      </c>
      <c r="I4" s="7" t="inlineStr">
        <is>
          <t>D</t>
        </is>
      </c>
      <c r="J4" s="7" t="inlineStr">
        <is>
          <t>D</t>
        </is>
      </c>
      <c r="K4" s="8" t="inlineStr">
        <is>
          <t>N</t>
        </is>
      </c>
      <c r="L4" s="8" t="inlineStr">
        <is>
          <t>N</t>
        </is>
      </c>
      <c r="M4" s="9" t="inlineStr">
        <is>
          <t>OFF</t>
        </is>
      </c>
      <c r="N4" s="9" t="inlineStr">
        <is>
          <t>OFF</t>
        </is>
      </c>
      <c r="O4" s="9" t="inlineStr">
        <is>
          <t>OFF</t>
        </is>
      </c>
      <c r="P4" s="7" t="inlineStr">
        <is>
          <t>D</t>
        </is>
      </c>
      <c r="Q4" s="7" t="inlineStr">
        <is>
          <t>D</t>
        </is>
      </c>
      <c r="R4" s="8" t="inlineStr">
        <is>
          <t>N</t>
        </is>
      </c>
      <c r="S4" s="8" t="inlineStr">
        <is>
          <t>N</t>
        </is>
      </c>
      <c r="T4" s="9" t="inlineStr">
        <is>
          <t>OFF</t>
        </is>
      </c>
      <c r="U4" s="9" t="inlineStr">
        <is>
          <t>OFF</t>
        </is>
      </c>
      <c r="V4" s="9" t="inlineStr">
        <is>
          <t>OFF</t>
        </is>
      </c>
      <c r="W4" s="7" t="inlineStr">
        <is>
          <t>D</t>
        </is>
      </c>
      <c r="X4" s="7" t="inlineStr">
        <is>
          <t>D</t>
        </is>
      </c>
      <c r="Y4" s="8" t="inlineStr">
        <is>
          <t>N</t>
        </is>
      </c>
      <c r="Z4" s="8" t="inlineStr">
        <is>
          <t>N</t>
        </is>
      </c>
      <c r="AA4" s="9" t="inlineStr">
        <is>
          <t>OFF</t>
        </is>
      </c>
      <c r="AB4" s="9" t="inlineStr">
        <is>
          <t>OFF</t>
        </is>
      </c>
      <c r="AC4" s="9" t="inlineStr">
        <is>
          <t>OFF</t>
        </is>
      </c>
    </row>
    <row r="5">
      <c r="A5" s="6" t="inlineStr">
        <is>
          <t>Team B</t>
        </is>
      </c>
      <c r="B5" s="8" t="inlineStr">
        <is>
          <t>N</t>
        </is>
      </c>
      <c r="C5" s="8" t="inlineStr">
        <is>
          <t>N</t>
        </is>
      </c>
      <c r="D5" s="9" t="inlineStr">
        <is>
          <t>OFF</t>
        </is>
      </c>
      <c r="E5" s="9" t="inlineStr">
        <is>
          <t>OFF</t>
        </is>
      </c>
      <c r="F5" s="9" t="inlineStr">
        <is>
          <t>OFF</t>
        </is>
      </c>
      <c r="G5" s="7" t="inlineStr">
        <is>
          <t>D</t>
        </is>
      </c>
      <c r="H5" s="7" t="inlineStr">
        <is>
          <t>D</t>
        </is>
      </c>
      <c r="I5" s="8" t="inlineStr">
        <is>
          <t>N</t>
        </is>
      </c>
      <c r="J5" s="8" t="inlineStr">
        <is>
          <t>N</t>
        </is>
      </c>
      <c r="K5" s="9" t="inlineStr">
        <is>
          <t>OFF</t>
        </is>
      </c>
      <c r="L5" s="9" t="inlineStr">
        <is>
          <t>OFF</t>
        </is>
      </c>
      <c r="M5" s="9" t="inlineStr">
        <is>
          <t>OFF</t>
        </is>
      </c>
      <c r="N5" s="7" t="inlineStr">
        <is>
          <t>D</t>
        </is>
      </c>
      <c r="O5" s="7" t="inlineStr">
        <is>
          <t>D</t>
        </is>
      </c>
      <c r="P5" s="8" t="inlineStr">
        <is>
          <t>N</t>
        </is>
      </c>
      <c r="Q5" s="8" t="inlineStr">
        <is>
          <t>N</t>
        </is>
      </c>
      <c r="R5" s="9" t="inlineStr">
        <is>
          <t>OFF</t>
        </is>
      </c>
      <c r="S5" s="9" t="inlineStr">
        <is>
          <t>OFF</t>
        </is>
      </c>
      <c r="T5" s="9" t="inlineStr">
        <is>
          <t>OFF</t>
        </is>
      </c>
      <c r="U5" s="7" t="inlineStr">
        <is>
          <t>D</t>
        </is>
      </c>
      <c r="V5" s="7" t="inlineStr">
        <is>
          <t>D</t>
        </is>
      </c>
      <c r="W5" s="8" t="inlineStr">
        <is>
          <t>N</t>
        </is>
      </c>
      <c r="X5" s="8" t="inlineStr">
        <is>
          <t>N</t>
        </is>
      </c>
      <c r="Y5" s="9" t="inlineStr">
        <is>
          <t>OFF</t>
        </is>
      </c>
      <c r="Z5" s="9" t="inlineStr">
        <is>
          <t>OFF</t>
        </is>
      </c>
      <c r="AA5" s="9" t="inlineStr">
        <is>
          <t>OFF</t>
        </is>
      </c>
      <c r="AB5" s="7" t="inlineStr">
        <is>
          <t>D</t>
        </is>
      </c>
      <c r="AC5" s="7" t="inlineStr">
        <is>
          <t>D</t>
        </is>
      </c>
    </row>
    <row r="6">
      <c r="A6" s="6" t="inlineStr">
        <is>
          <t>Team C</t>
        </is>
      </c>
      <c r="B6" s="9" t="inlineStr">
        <is>
          <t>OFF</t>
        </is>
      </c>
      <c r="C6" s="9" t="inlineStr">
        <is>
          <t>OFF</t>
        </is>
      </c>
      <c r="D6" s="9" t="inlineStr">
        <is>
          <t>OFF</t>
        </is>
      </c>
      <c r="E6" s="7" t="inlineStr">
        <is>
          <t>D</t>
        </is>
      </c>
      <c r="F6" s="7" t="inlineStr">
        <is>
          <t>D</t>
        </is>
      </c>
      <c r="G6" s="8" t="inlineStr">
        <is>
          <t>N</t>
        </is>
      </c>
      <c r="H6" s="8" t="inlineStr">
        <is>
          <t>N</t>
        </is>
      </c>
      <c r="I6" s="9" t="inlineStr">
        <is>
          <t>OFF</t>
        </is>
      </c>
      <c r="J6" s="9" t="inlineStr">
        <is>
          <t>OFF</t>
        </is>
      </c>
      <c r="K6" s="9" t="inlineStr">
        <is>
          <t>OFF</t>
        </is>
      </c>
      <c r="L6" s="7" t="inlineStr">
        <is>
          <t>D</t>
        </is>
      </c>
      <c r="M6" s="7" t="inlineStr">
        <is>
          <t>D</t>
        </is>
      </c>
      <c r="N6" s="8" t="inlineStr">
        <is>
          <t>N</t>
        </is>
      </c>
      <c r="O6" s="8" t="inlineStr">
        <is>
          <t>N</t>
        </is>
      </c>
      <c r="P6" s="9" t="inlineStr">
        <is>
          <t>OFF</t>
        </is>
      </c>
      <c r="Q6" s="9" t="inlineStr">
        <is>
          <t>OFF</t>
        </is>
      </c>
      <c r="R6" s="9" t="inlineStr">
        <is>
          <t>OFF</t>
        </is>
      </c>
      <c r="S6" s="7" t="inlineStr">
        <is>
          <t>D</t>
        </is>
      </c>
      <c r="T6" s="7" t="inlineStr">
        <is>
          <t>D</t>
        </is>
      </c>
      <c r="U6" s="8" t="inlineStr">
        <is>
          <t>N</t>
        </is>
      </c>
      <c r="V6" s="8" t="inlineStr">
        <is>
          <t>N</t>
        </is>
      </c>
      <c r="W6" s="9" t="inlineStr">
        <is>
          <t>OFF</t>
        </is>
      </c>
      <c r="X6" s="9" t="inlineStr">
        <is>
          <t>OFF</t>
        </is>
      </c>
      <c r="Y6" s="9" t="inlineStr">
        <is>
          <t>OFF</t>
        </is>
      </c>
      <c r="Z6" s="7" t="inlineStr">
        <is>
          <t>D</t>
        </is>
      </c>
      <c r="AA6" s="7" t="inlineStr">
        <is>
          <t>D</t>
        </is>
      </c>
      <c r="AB6" s="8" t="inlineStr">
        <is>
          <t>N</t>
        </is>
      </c>
      <c r="AC6" s="8" t="inlineStr">
        <is>
          <t>N</t>
        </is>
      </c>
    </row>
    <row r="7">
      <c r="A7" s="6" t="inlineStr">
        <is>
          <t>Team D</t>
        </is>
      </c>
      <c r="B7" s="9" t="inlineStr">
        <is>
          <t>OFF</t>
        </is>
      </c>
      <c r="C7" s="7" t="inlineStr">
        <is>
          <t>D</t>
        </is>
      </c>
      <c r="D7" s="7" t="inlineStr">
        <is>
          <t>D</t>
        </is>
      </c>
      <c r="E7" s="8" t="inlineStr">
        <is>
          <t>N</t>
        </is>
      </c>
      <c r="F7" s="8" t="inlineStr">
        <is>
          <t>N</t>
        </is>
      </c>
      <c r="G7" s="9" t="inlineStr">
        <is>
          <t>OFF</t>
        </is>
      </c>
      <c r="H7" s="9" t="inlineStr">
        <is>
          <t>OFF</t>
        </is>
      </c>
      <c r="I7" s="9" t="inlineStr">
        <is>
          <t>OFF</t>
        </is>
      </c>
      <c r="J7" s="7" t="inlineStr">
        <is>
          <t>D</t>
        </is>
      </c>
      <c r="K7" s="7" t="inlineStr">
        <is>
          <t>D</t>
        </is>
      </c>
      <c r="L7" s="8" t="inlineStr">
        <is>
          <t>N</t>
        </is>
      </c>
      <c r="M7" s="8" t="inlineStr">
        <is>
          <t>N</t>
        </is>
      </c>
      <c r="N7" s="9" t="inlineStr">
        <is>
          <t>OFF</t>
        </is>
      </c>
      <c r="O7" s="9" t="inlineStr">
        <is>
          <t>OFF</t>
        </is>
      </c>
      <c r="P7" s="9" t="inlineStr">
        <is>
          <t>OFF</t>
        </is>
      </c>
      <c r="Q7" s="7" t="inlineStr">
        <is>
          <t>D</t>
        </is>
      </c>
      <c r="R7" s="7" t="inlineStr">
        <is>
          <t>D</t>
        </is>
      </c>
      <c r="S7" s="8" t="inlineStr">
        <is>
          <t>N</t>
        </is>
      </c>
      <c r="T7" s="8" t="inlineStr">
        <is>
          <t>N</t>
        </is>
      </c>
      <c r="U7" s="9" t="inlineStr">
        <is>
          <t>OFF</t>
        </is>
      </c>
      <c r="V7" s="9" t="inlineStr">
        <is>
          <t>OFF</t>
        </is>
      </c>
      <c r="W7" s="9" t="inlineStr">
        <is>
          <t>OFF</t>
        </is>
      </c>
      <c r="X7" s="7" t="inlineStr">
        <is>
          <t>D</t>
        </is>
      </c>
      <c r="Y7" s="7" t="inlineStr">
        <is>
          <t>D</t>
        </is>
      </c>
      <c r="Z7" s="8" t="inlineStr">
        <is>
          <t>N</t>
        </is>
      </c>
      <c r="AA7" s="8" t="inlineStr">
        <is>
          <t>N</t>
        </is>
      </c>
      <c r="AB7" s="9" t="inlineStr">
        <is>
          <t>OFF</t>
        </is>
      </c>
      <c r="AC7" s="9" t="inlineStr">
        <is>
          <t>OFF</t>
        </is>
      </c>
    </row>
    <row r="9">
      <c r="A9" s="3" t="inlineStr">
        <is>
          <t>Key: D = day shift, N = night shift, OFF = rest day. Change the letters to suit your agreements.</t>
        </is>
      </c>
    </row>
    <row r="10">
      <c r="A10" s="3" t="inlineStr">
        <is>
          <t>Copy a row for each person on a team so leave and swaps can be marked per person. Columns with an orange border are NZ public holidays.</t>
        </is>
      </c>
    </row>
  </sheetData>
  <conditionalFormatting sqref="B3:AC7">
    <cfRule type="expression" priority="1" dxfId="0">
      <formula>COUNTIF('NZ public holidays'!$A:$A,INT(B$3))&gt;0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0" t="inlineStr">
        <is>
          <t>How to use this roster template</t>
        </is>
      </c>
    </row>
    <row r="3">
      <c r="A3" t="inlineStr">
        <is>
          <t>1. A continental-style 7-day rotating roster: 2 days, 2 nights, 3 off, across 4 teams so every day and night is covered.</t>
        </is>
      </c>
    </row>
    <row r="4">
      <c r="A4" t="inlineStr">
        <is>
          <t>2. Put the cycle start date in B1 on the "Rotating pattern" sheet. 28 days are shown; extend by copying the last column.</t>
        </is>
      </c>
    </row>
    <row r="5">
      <c r="A5" t="inlineStr">
        <is>
          <t>3. Rename Team A to D with the people on each team, or copy a row per person.</t>
        </is>
      </c>
    </row>
    <row r="6">
      <c r="A6" t="inlineStr">
        <is>
          <t>4. Public holiday columns get an orange border. Use the "Weekly roster" sheet to write actual times for one week when you need hours totals.</t>
        </is>
      </c>
    </row>
    <row r="8">
      <c r="A8" s="3" t="inlineStr">
        <is>
          <t>Free from RosterMates (rostermates.com/nz/tools/roster-templates). Want the roster to build itself, with staff clock-ins and payroll? rostermates.com/nz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</cols>
  <sheetData>
    <row r="1">
      <c r="A1" s="1" t="inlineStr">
        <is>
          <t>Date</t>
        </is>
      </c>
      <c r="B1" s="1" t="inlineStr">
        <is>
          <t>Holiday</t>
        </is>
      </c>
    </row>
    <row r="2">
      <c r="A2" s="2" t="n">
        <v>46023</v>
      </c>
      <c r="B2" t="inlineStr">
        <is>
          <t>New Year's Day</t>
        </is>
      </c>
    </row>
    <row r="3">
      <c r="A3" s="2" t="n">
        <v>46024</v>
      </c>
      <c r="B3" t="inlineStr">
        <is>
          <t>Day after New Year's Day</t>
        </is>
      </c>
    </row>
    <row r="4">
      <c r="A4" s="2" t="n">
        <v>46059</v>
      </c>
      <c r="B4" t="inlineStr">
        <is>
          <t>Waitangi Day</t>
        </is>
      </c>
    </row>
    <row r="5">
      <c r="A5" s="2" t="n">
        <v>46115</v>
      </c>
      <c r="B5" t="inlineStr">
        <is>
          <t>Good Friday</t>
        </is>
      </c>
    </row>
    <row r="6">
      <c r="A6" s="2" t="n">
        <v>46118</v>
      </c>
      <c r="B6" t="inlineStr">
        <is>
          <t>Easter Monday</t>
        </is>
      </c>
    </row>
    <row r="7">
      <c r="A7" s="2" t="n">
        <v>46139</v>
      </c>
      <c r="B7" t="inlineStr">
        <is>
          <t>ANZAC Day (observed)</t>
        </is>
      </c>
    </row>
    <row r="8">
      <c r="A8" s="2" t="n">
        <v>46174</v>
      </c>
      <c r="B8" t="inlineStr">
        <is>
          <t>King's Birthday</t>
        </is>
      </c>
    </row>
    <row r="9">
      <c r="A9" s="2" t="n">
        <v>46213</v>
      </c>
      <c r="B9" t="inlineStr">
        <is>
          <t>Matariki</t>
        </is>
      </c>
    </row>
    <row r="10">
      <c r="A10" s="2" t="n">
        <v>46321</v>
      </c>
      <c r="B10" t="inlineStr">
        <is>
          <t>Labour Day</t>
        </is>
      </c>
    </row>
    <row r="11">
      <c r="A11" s="2" t="n">
        <v>46381</v>
      </c>
      <c r="B11" t="inlineStr">
        <is>
          <t>Christmas Day</t>
        </is>
      </c>
    </row>
    <row r="12">
      <c r="A12" s="2" t="n">
        <v>46384</v>
      </c>
      <c r="B12" t="inlineStr">
        <is>
          <t>Boxing Day (observed)</t>
        </is>
      </c>
    </row>
    <row r="13">
      <c r="A13" s="2" t="n">
        <v>46388</v>
      </c>
      <c r="B13" t="inlineStr">
        <is>
          <t>New Year's Day</t>
        </is>
      </c>
    </row>
    <row r="14">
      <c r="A14" s="2" t="n">
        <v>46391</v>
      </c>
      <c r="B14" t="inlineStr">
        <is>
          <t>Day after New Year's Day (observed)</t>
        </is>
      </c>
    </row>
    <row r="15">
      <c r="A15" s="2" t="n">
        <v>46426</v>
      </c>
      <c r="B15" t="inlineStr">
        <is>
          <t>Waitangi Day (observed)</t>
        </is>
      </c>
    </row>
    <row r="16">
      <c r="A16" s="2" t="n">
        <v>46472</v>
      </c>
      <c r="B16" t="inlineStr">
        <is>
          <t>Good Friday</t>
        </is>
      </c>
    </row>
    <row r="17">
      <c r="A17" s="2" t="n">
        <v>46475</v>
      </c>
      <c r="B17" t="inlineStr">
        <is>
          <t>Easter Monday</t>
        </is>
      </c>
    </row>
    <row r="18">
      <c r="A18" s="2" t="n">
        <v>46503</v>
      </c>
      <c r="B18" t="inlineStr">
        <is>
          <t>ANZAC Day (observed)</t>
        </is>
      </c>
    </row>
    <row r="19">
      <c r="A19" s="2" t="n">
        <v>46545</v>
      </c>
      <c r="B19" t="inlineStr">
        <is>
          <t>King's Birthday</t>
        </is>
      </c>
    </row>
    <row r="20">
      <c r="A20" s="2" t="n">
        <v>46563</v>
      </c>
      <c r="B20" t="inlineStr">
        <is>
          <t>Matariki</t>
        </is>
      </c>
    </row>
    <row r="21">
      <c r="A21" s="2" t="n">
        <v>46685</v>
      </c>
      <c r="B21" t="inlineStr">
        <is>
          <t>Labour Day</t>
        </is>
      </c>
    </row>
    <row r="22">
      <c r="A22" s="2" t="n">
        <v>46748</v>
      </c>
      <c r="B22" t="inlineStr">
        <is>
          <t>Christmas Day (observed)</t>
        </is>
      </c>
    </row>
    <row r="23">
      <c r="A23" s="2" t="n">
        <v>46749</v>
      </c>
      <c r="B23" t="inlineStr">
        <is>
          <t>Boxing Day (observed)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12" customWidth="1" min="24" max="24"/>
  </cols>
  <sheetData>
    <row r="1">
      <c r="A1" s="1" t="inlineStr">
        <is>
          <t>Week starting</t>
        </is>
      </c>
      <c r="B1" s="2" t="n">
        <v>46279</v>
      </c>
      <c r="D1" s="3" t="inlineStr">
        <is>
          <t>Fill the yellow cells. Hours calculate from Start/End minus the unpaid break. Public holiday columns turn orange (see the NZ public holidays sheet).</t>
        </is>
      </c>
    </row>
    <row r="3">
      <c r="A3" s="4" t="inlineStr">
        <is>
          <t>Employee</t>
        </is>
      </c>
      <c r="B3" s="4" t="inlineStr">
        <is>
          <t>Position</t>
        </is>
      </c>
      <c r="C3" s="11">
        <f>$B$1+0</f>
        <v/>
      </c>
      <c r="F3" s="11">
        <f>$B$1+1</f>
        <v/>
      </c>
      <c r="I3" s="11">
        <f>$B$1+2</f>
        <v/>
      </c>
      <c r="L3" s="11">
        <f>$B$1+3</f>
        <v/>
      </c>
      <c r="O3" s="11">
        <f>$B$1+4</f>
        <v/>
      </c>
      <c r="R3" s="11">
        <f>$B$1+5</f>
        <v/>
      </c>
      <c r="U3" s="11">
        <f>$B$1+6</f>
        <v/>
      </c>
      <c r="X3" s="4" t="inlineStr">
        <is>
          <t>Total hours</t>
        </is>
      </c>
    </row>
    <row r="4">
      <c r="C4" s="12" t="inlineStr">
        <is>
          <t>Start</t>
        </is>
      </c>
      <c r="D4" s="12" t="inlineStr">
        <is>
          <t>End</t>
        </is>
      </c>
      <c r="E4" s="12" t="inlineStr">
        <is>
          <t>Break (min)</t>
        </is>
      </c>
      <c r="F4" s="12" t="inlineStr">
        <is>
          <t>Start</t>
        </is>
      </c>
      <c r="G4" s="12" t="inlineStr">
        <is>
          <t>End</t>
        </is>
      </c>
      <c r="H4" s="12" t="inlineStr">
        <is>
          <t>Break (min)</t>
        </is>
      </c>
      <c r="I4" s="12" t="inlineStr">
        <is>
          <t>Start</t>
        </is>
      </c>
      <c r="J4" s="12" t="inlineStr">
        <is>
          <t>End</t>
        </is>
      </c>
      <c r="K4" s="12" t="inlineStr">
        <is>
          <t>Break (min)</t>
        </is>
      </c>
      <c r="L4" s="12" t="inlineStr">
        <is>
          <t>Start</t>
        </is>
      </c>
      <c r="M4" s="12" t="inlineStr">
        <is>
          <t>End</t>
        </is>
      </c>
      <c r="N4" s="12" t="inlineStr">
        <is>
          <t>Break (min)</t>
        </is>
      </c>
      <c r="O4" s="12" t="inlineStr">
        <is>
          <t>Start</t>
        </is>
      </c>
      <c r="P4" s="12" t="inlineStr">
        <is>
          <t>End</t>
        </is>
      </c>
      <c r="Q4" s="12" t="inlineStr">
        <is>
          <t>Break (min)</t>
        </is>
      </c>
      <c r="R4" s="12" t="inlineStr">
        <is>
          <t>Start</t>
        </is>
      </c>
      <c r="S4" s="12" t="inlineStr">
        <is>
          <t>End</t>
        </is>
      </c>
      <c r="T4" s="12" t="inlineStr">
        <is>
          <t>Break (min)</t>
        </is>
      </c>
      <c r="U4" s="12" t="inlineStr">
        <is>
          <t>Start</t>
        </is>
      </c>
      <c r="V4" s="12" t="inlineStr">
        <is>
          <t>End</t>
        </is>
      </c>
      <c r="W4" s="12" t="inlineStr">
        <is>
          <t>Break (min)</t>
        </is>
      </c>
    </row>
    <row r="5">
      <c r="A5" s="13" t="n"/>
      <c r="B5" s="13" t="n"/>
      <c r="C5" s="14" t="n"/>
      <c r="D5" s="14" t="n"/>
      <c r="E5" s="15" t="n"/>
      <c r="F5" s="14" t="n"/>
      <c r="G5" s="14" t="n"/>
      <c r="H5" s="15" t="n"/>
      <c r="I5" s="14" t="n"/>
      <c r="J5" s="14" t="n"/>
      <c r="K5" s="15" t="n"/>
      <c r="L5" s="14" t="n"/>
      <c r="M5" s="14" t="n"/>
      <c r="N5" s="15" t="n"/>
      <c r="O5" s="14" t="n"/>
      <c r="P5" s="14" t="n"/>
      <c r="Q5" s="15" t="n"/>
      <c r="R5" s="14" t="n"/>
      <c r="S5" s="14" t="n"/>
      <c r="T5" s="15" t="n"/>
      <c r="U5" s="14" t="n"/>
      <c r="V5" s="14" t="n"/>
      <c r="W5" s="15" t="n"/>
      <c r="X5" s="16">
        <f>IF(AND(C5&lt;&gt;"",D5&lt;&gt;""),(MOD(D5-C5,1)*24)-N(E5)/60,0)+IF(AND(F5&lt;&gt;"",G5&lt;&gt;""),(MOD(G5-F5,1)*24)-N(H5)/60,0)+IF(AND(I5&lt;&gt;"",J5&lt;&gt;""),(MOD(J5-I5,1)*24)-N(K5)/60,0)+IF(AND(L5&lt;&gt;"",M5&lt;&gt;""),(MOD(M5-L5,1)*24)-N(N5)/60,0)+IF(AND(O5&lt;&gt;"",P5&lt;&gt;""),(MOD(P5-O5,1)*24)-N(Q5)/60,0)+IF(AND(R5&lt;&gt;"",S5&lt;&gt;""),(MOD(S5-R5,1)*24)-N(T5)/60,0)+IF(AND(U5&lt;&gt;"",V5&lt;&gt;""),(MOD(V5-U5,1)*24)-N(W5)/60,0)</f>
        <v/>
      </c>
    </row>
    <row r="6">
      <c r="A6" s="13" t="n"/>
      <c r="B6" s="13" t="n"/>
      <c r="C6" s="14" t="n"/>
      <c r="D6" s="14" t="n"/>
      <c r="E6" s="15" t="n"/>
      <c r="F6" s="14" t="n"/>
      <c r="G6" s="14" t="n"/>
      <c r="H6" s="15" t="n"/>
      <c r="I6" s="14" t="n"/>
      <c r="J6" s="14" t="n"/>
      <c r="K6" s="15" t="n"/>
      <c r="L6" s="14" t="n"/>
      <c r="M6" s="14" t="n"/>
      <c r="N6" s="15" t="n"/>
      <c r="O6" s="14" t="n"/>
      <c r="P6" s="14" t="n"/>
      <c r="Q6" s="15" t="n"/>
      <c r="R6" s="14" t="n"/>
      <c r="S6" s="14" t="n"/>
      <c r="T6" s="15" t="n"/>
      <c r="U6" s="14" t="n"/>
      <c r="V6" s="14" t="n"/>
      <c r="W6" s="15" t="n"/>
      <c r="X6" s="16">
        <f>IF(AND(C6&lt;&gt;"",D6&lt;&gt;""),(MOD(D6-C6,1)*24)-N(E6)/60,0)+IF(AND(F6&lt;&gt;"",G6&lt;&gt;""),(MOD(G6-F6,1)*24)-N(H6)/60,0)+IF(AND(I6&lt;&gt;"",J6&lt;&gt;""),(MOD(J6-I6,1)*24)-N(K6)/60,0)+IF(AND(L6&lt;&gt;"",M6&lt;&gt;""),(MOD(M6-L6,1)*24)-N(N6)/60,0)+IF(AND(O6&lt;&gt;"",P6&lt;&gt;""),(MOD(P6-O6,1)*24)-N(Q6)/60,0)+IF(AND(R6&lt;&gt;"",S6&lt;&gt;""),(MOD(S6-R6,1)*24)-N(T6)/60,0)+IF(AND(U6&lt;&gt;"",V6&lt;&gt;""),(MOD(V6-U6,1)*24)-N(W6)/60,0)</f>
        <v/>
      </c>
    </row>
    <row r="7">
      <c r="A7" s="13" t="n"/>
      <c r="B7" s="13" t="n"/>
      <c r="C7" s="14" t="n"/>
      <c r="D7" s="14" t="n"/>
      <c r="E7" s="15" t="n"/>
      <c r="F7" s="14" t="n"/>
      <c r="G7" s="14" t="n"/>
      <c r="H7" s="15" t="n"/>
      <c r="I7" s="14" t="n"/>
      <c r="J7" s="14" t="n"/>
      <c r="K7" s="15" t="n"/>
      <c r="L7" s="14" t="n"/>
      <c r="M7" s="14" t="n"/>
      <c r="N7" s="15" t="n"/>
      <c r="O7" s="14" t="n"/>
      <c r="P7" s="14" t="n"/>
      <c r="Q7" s="15" t="n"/>
      <c r="R7" s="14" t="n"/>
      <c r="S7" s="14" t="n"/>
      <c r="T7" s="15" t="n"/>
      <c r="U7" s="14" t="n"/>
      <c r="V7" s="14" t="n"/>
      <c r="W7" s="15" t="n"/>
      <c r="X7" s="16">
        <f>IF(AND(C7&lt;&gt;"",D7&lt;&gt;""),(MOD(D7-C7,1)*24)-N(E7)/60,0)+IF(AND(F7&lt;&gt;"",G7&lt;&gt;""),(MOD(G7-F7,1)*24)-N(H7)/60,0)+IF(AND(I7&lt;&gt;"",J7&lt;&gt;""),(MOD(J7-I7,1)*24)-N(K7)/60,0)+IF(AND(L7&lt;&gt;"",M7&lt;&gt;""),(MOD(M7-L7,1)*24)-N(N7)/60,0)+IF(AND(O7&lt;&gt;"",P7&lt;&gt;""),(MOD(P7-O7,1)*24)-N(Q7)/60,0)+IF(AND(R7&lt;&gt;"",S7&lt;&gt;""),(MOD(S7-R7,1)*24)-N(T7)/60,0)+IF(AND(U7&lt;&gt;"",V7&lt;&gt;""),(MOD(V7-U7,1)*24)-N(W7)/60,0)</f>
        <v/>
      </c>
    </row>
    <row r="8">
      <c r="A8" s="13" t="n"/>
      <c r="B8" s="13" t="n"/>
      <c r="C8" s="14" t="n"/>
      <c r="D8" s="14" t="n"/>
      <c r="E8" s="15" t="n"/>
      <c r="F8" s="14" t="n"/>
      <c r="G8" s="14" t="n"/>
      <c r="H8" s="15" t="n"/>
      <c r="I8" s="14" t="n"/>
      <c r="J8" s="14" t="n"/>
      <c r="K8" s="15" t="n"/>
      <c r="L8" s="14" t="n"/>
      <c r="M8" s="14" t="n"/>
      <c r="N8" s="15" t="n"/>
      <c r="O8" s="14" t="n"/>
      <c r="P8" s="14" t="n"/>
      <c r="Q8" s="15" t="n"/>
      <c r="R8" s="14" t="n"/>
      <c r="S8" s="14" t="n"/>
      <c r="T8" s="15" t="n"/>
      <c r="U8" s="14" t="n"/>
      <c r="V8" s="14" t="n"/>
      <c r="W8" s="15" t="n"/>
      <c r="X8" s="16">
        <f>IF(AND(C8&lt;&gt;"",D8&lt;&gt;""),(MOD(D8-C8,1)*24)-N(E8)/60,0)+IF(AND(F8&lt;&gt;"",G8&lt;&gt;""),(MOD(G8-F8,1)*24)-N(H8)/60,0)+IF(AND(I8&lt;&gt;"",J8&lt;&gt;""),(MOD(J8-I8,1)*24)-N(K8)/60,0)+IF(AND(L8&lt;&gt;"",M8&lt;&gt;""),(MOD(M8-L8,1)*24)-N(N8)/60,0)+IF(AND(O8&lt;&gt;"",P8&lt;&gt;""),(MOD(P8-O8,1)*24)-N(Q8)/60,0)+IF(AND(R8&lt;&gt;"",S8&lt;&gt;""),(MOD(S8-R8,1)*24)-N(T8)/60,0)+IF(AND(U8&lt;&gt;"",V8&lt;&gt;""),(MOD(V8-U8,1)*24)-N(W8)/60,0)</f>
        <v/>
      </c>
    </row>
    <row r="9">
      <c r="A9" s="13" t="n"/>
      <c r="B9" s="13" t="n"/>
      <c r="C9" s="14" t="n"/>
      <c r="D9" s="14" t="n"/>
      <c r="E9" s="15" t="n"/>
      <c r="F9" s="14" t="n"/>
      <c r="G9" s="14" t="n"/>
      <c r="H9" s="15" t="n"/>
      <c r="I9" s="14" t="n"/>
      <c r="J9" s="14" t="n"/>
      <c r="K9" s="15" t="n"/>
      <c r="L9" s="14" t="n"/>
      <c r="M9" s="14" t="n"/>
      <c r="N9" s="15" t="n"/>
      <c r="O9" s="14" t="n"/>
      <c r="P9" s="14" t="n"/>
      <c r="Q9" s="15" t="n"/>
      <c r="R9" s="14" t="n"/>
      <c r="S9" s="14" t="n"/>
      <c r="T9" s="15" t="n"/>
      <c r="U9" s="14" t="n"/>
      <c r="V9" s="14" t="n"/>
      <c r="W9" s="15" t="n"/>
      <c r="X9" s="16">
        <f>IF(AND(C9&lt;&gt;"",D9&lt;&gt;""),(MOD(D9-C9,1)*24)-N(E9)/60,0)+IF(AND(F9&lt;&gt;"",G9&lt;&gt;""),(MOD(G9-F9,1)*24)-N(H9)/60,0)+IF(AND(I9&lt;&gt;"",J9&lt;&gt;""),(MOD(J9-I9,1)*24)-N(K9)/60,0)+IF(AND(L9&lt;&gt;"",M9&lt;&gt;""),(MOD(M9-L9,1)*24)-N(N9)/60,0)+IF(AND(O9&lt;&gt;"",P9&lt;&gt;""),(MOD(P9-O9,1)*24)-N(Q9)/60,0)+IF(AND(R9&lt;&gt;"",S9&lt;&gt;""),(MOD(S9-R9,1)*24)-N(T9)/60,0)+IF(AND(U9&lt;&gt;"",V9&lt;&gt;""),(MOD(V9-U9,1)*24)-N(W9)/60,0)</f>
        <v/>
      </c>
    </row>
    <row r="10">
      <c r="A10" s="13" t="n"/>
      <c r="B10" s="13" t="n"/>
      <c r="C10" s="14" t="n"/>
      <c r="D10" s="14" t="n"/>
      <c r="E10" s="15" t="n"/>
      <c r="F10" s="14" t="n"/>
      <c r="G10" s="14" t="n"/>
      <c r="H10" s="15" t="n"/>
      <c r="I10" s="14" t="n"/>
      <c r="J10" s="14" t="n"/>
      <c r="K10" s="15" t="n"/>
      <c r="L10" s="14" t="n"/>
      <c r="M10" s="14" t="n"/>
      <c r="N10" s="15" t="n"/>
      <c r="O10" s="14" t="n"/>
      <c r="P10" s="14" t="n"/>
      <c r="Q10" s="15" t="n"/>
      <c r="R10" s="14" t="n"/>
      <c r="S10" s="14" t="n"/>
      <c r="T10" s="15" t="n"/>
      <c r="U10" s="14" t="n"/>
      <c r="V10" s="14" t="n"/>
      <c r="W10" s="15" t="n"/>
      <c r="X10" s="16">
        <f>IF(AND(C10&lt;&gt;"",D10&lt;&gt;""),(MOD(D10-C10,1)*24)-N(E10)/60,0)+IF(AND(F10&lt;&gt;"",G10&lt;&gt;""),(MOD(G10-F10,1)*24)-N(H10)/60,0)+IF(AND(I10&lt;&gt;"",J10&lt;&gt;""),(MOD(J10-I10,1)*24)-N(K10)/60,0)+IF(AND(L10&lt;&gt;"",M10&lt;&gt;""),(MOD(M10-L10,1)*24)-N(N10)/60,0)+IF(AND(O10&lt;&gt;"",P10&lt;&gt;""),(MOD(P10-O10,1)*24)-N(Q10)/60,0)+IF(AND(R10&lt;&gt;"",S10&lt;&gt;""),(MOD(S10-R10,1)*24)-N(T10)/60,0)+IF(AND(U10&lt;&gt;"",V10&lt;&gt;""),(MOD(V10-U10,1)*24)-N(W10)/60,0)</f>
        <v/>
      </c>
    </row>
    <row r="11">
      <c r="A11" s="13" t="n"/>
      <c r="B11" s="13" t="n"/>
      <c r="C11" s="14" t="n"/>
      <c r="D11" s="14" t="n"/>
      <c r="E11" s="15" t="n"/>
      <c r="F11" s="14" t="n"/>
      <c r="G11" s="14" t="n"/>
      <c r="H11" s="15" t="n"/>
      <c r="I11" s="14" t="n"/>
      <c r="J11" s="14" t="n"/>
      <c r="K11" s="15" t="n"/>
      <c r="L11" s="14" t="n"/>
      <c r="M11" s="14" t="n"/>
      <c r="N11" s="15" t="n"/>
      <c r="O11" s="14" t="n"/>
      <c r="P11" s="14" t="n"/>
      <c r="Q11" s="15" t="n"/>
      <c r="R11" s="14" t="n"/>
      <c r="S11" s="14" t="n"/>
      <c r="T11" s="15" t="n"/>
      <c r="U11" s="14" t="n"/>
      <c r="V11" s="14" t="n"/>
      <c r="W11" s="15" t="n"/>
      <c r="X11" s="16">
        <f>IF(AND(C11&lt;&gt;"",D11&lt;&gt;""),(MOD(D11-C11,1)*24)-N(E11)/60,0)+IF(AND(F11&lt;&gt;"",G11&lt;&gt;""),(MOD(G11-F11,1)*24)-N(H11)/60,0)+IF(AND(I11&lt;&gt;"",J11&lt;&gt;""),(MOD(J11-I11,1)*24)-N(K11)/60,0)+IF(AND(L11&lt;&gt;"",M11&lt;&gt;""),(MOD(M11-L11,1)*24)-N(N11)/60,0)+IF(AND(O11&lt;&gt;"",P11&lt;&gt;""),(MOD(P11-O11,1)*24)-N(Q11)/60,0)+IF(AND(R11&lt;&gt;"",S11&lt;&gt;""),(MOD(S11-R11,1)*24)-N(T11)/60,0)+IF(AND(U11&lt;&gt;"",V11&lt;&gt;""),(MOD(V11-U11,1)*24)-N(W11)/60,0)</f>
        <v/>
      </c>
    </row>
    <row r="12">
      <c r="A12" s="13" t="n"/>
      <c r="B12" s="13" t="n"/>
      <c r="C12" s="14" t="n"/>
      <c r="D12" s="14" t="n"/>
      <c r="E12" s="15" t="n"/>
      <c r="F12" s="14" t="n"/>
      <c r="G12" s="14" t="n"/>
      <c r="H12" s="15" t="n"/>
      <c r="I12" s="14" t="n"/>
      <c r="J12" s="14" t="n"/>
      <c r="K12" s="15" t="n"/>
      <c r="L12" s="14" t="n"/>
      <c r="M12" s="14" t="n"/>
      <c r="N12" s="15" t="n"/>
      <c r="O12" s="14" t="n"/>
      <c r="P12" s="14" t="n"/>
      <c r="Q12" s="15" t="n"/>
      <c r="R12" s="14" t="n"/>
      <c r="S12" s="14" t="n"/>
      <c r="T12" s="15" t="n"/>
      <c r="U12" s="14" t="n"/>
      <c r="V12" s="14" t="n"/>
      <c r="W12" s="15" t="n"/>
      <c r="X12" s="16">
        <f>IF(AND(C12&lt;&gt;"",D12&lt;&gt;""),(MOD(D12-C12,1)*24)-N(E12)/60,0)+IF(AND(F12&lt;&gt;"",G12&lt;&gt;""),(MOD(G12-F12,1)*24)-N(H12)/60,0)+IF(AND(I12&lt;&gt;"",J12&lt;&gt;""),(MOD(J12-I12,1)*24)-N(K12)/60,0)+IF(AND(L12&lt;&gt;"",M12&lt;&gt;""),(MOD(M12-L12,1)*24)-N(N12)/60,0)+IF(AND(O12&lt;&gt;"",P12&lt;&gt;""),(MOD(P12-O12,1)*24)-N(Q12)/60,0)+IF(AND(R12&lt;&gt;"",S12&lt;&gt;""),(MOD(S12-R12,1)*24)-N(T12)/60,0)+IF(AND(U12&lt;&gt;"",V12&lt;&gt;""),(MOD(V12-U12,1)*24)-N(W12)/60,0)</f>
        <v/>
      </c>
    </row>
    <row r="13">
      <c r="A13" s="13" t="n"/>
      <c r="B13" s="13" t="n"/>
      <c r="C13" s="14" t="n"/>
      <c r="D13" s="14" t="n"/>
      <c r="E13" s="15" t="n"/>
      <c r="F13" s="14" t="n"/>
      <c r="G13" s="14" t="n"/>
      <c r="H13" s="15" t="n"/>
      <c r="I13" s="14" t="n"/>
      <c r="J13" s="14" t="n"/>
      <c r="K13" s="15" t="n"/>
      <c r="L13" s="14" t="n"/>
      <c r="M13" s="14" t="n"/>
      <c r="N13" s="15" t="n"/>
      <c r="O13" s="14" t="n"/>
      <c r="P13" s="14" t="n"/>
      <c r="Q13" s="15" t="n"/>
      <c r="R13" s="14" t="n"/>
      <c r="S13" s="14" t="n"/>
      <c r="T13" s="15" t="n"/>
      <c r="U13" s="14" t="n"/>
      <c r="V13" s="14" t="n"/>
      <c r="W13" s="15" t="n"/>
      <c r="X13" s="16">
        <f>IF(AND(C13&lt;&gt;"",D13&lt;&gt;""),(MOD(D13-C13,1)*24)-N(E13)/60,0)+IF(AND(F13&lt;&gt;"",G13&lt;&gt;""),(MOD(G13-F13,1)*24)-N(H13)/60,0)+IF(AND(I13&lt;&gt;"",J13&lt;&gt;""),(MOD(J13-I13,1)*24)-N(K13)/60,0)+IF(AND(L13&lt;&gt;"",M13&lt;&gt;""),(MOD(M13-L13,1)*24)-N(N13)/60,0)+IF(AND(O13&lt;&gt;"",P13&lt;&gt;""),(MOD(P13-O13,1)*24)-N(Q13)/60,0)+IF(AND(R13&lt;&gt;"",S13&lt;&gt;""),(MOD(S13-R13,1)*24)-N(T13)/60,0)+IF(AND(U13&lt;&gt;"",V13&lt;&gt;""),(MOD(V13-U13,1)*24)-N(W13)/60,0)</f>
        <v/>
      </c>
    </row>
    <row r="14">
      <c r="A14" s="13" t="n"/>
      <c r="B14" s="13" t="n"/>
      <c r="C14" s="14" t="n"/>
      <c r="D14" s="14" t="n"/>
      <c r="E14" s="15" t="n"/>
      <c r="F14" s="14" t="n"/>
      <c r="G14" s="14" t="n"/>
      <c r="H14" s="15" t="n"/>
      <c r="I14" s="14" t="n"/>
      <c r="J14" s="14" t="n"/>
      <c r="K14" s="15" t="n"/>
      <c r="L14" s="14" t="n"/>
      <c r="M14" s="14" t="n"/>
      <c r="N14" s="15" t="n"/>
      <c r="O14" s="14" t="n"/>
      <c r="P14" s="14" t="n"/>
      <c r="Q14" s="15" t="n"/>
      <c r="R14" s="14" t="n"/>
      <c r="S14" s="14" t="n"/>
      <c r="T14" s="15" t="n"/>
      <c r="U14" s="14" t="n"/>
      <c r="V14" s="14" t="n"/>
      <c r="W14" s="15" t="n"/>
      <c r="X14" s="16">
        <f>IF(AND(C14&lt;&gt;"",D14&lt;&gt;""),(MOD(D14-C14,1)*24)-N(E14)/60,0)+IF(AND(F14&lt;&gt;"",G14&lt;&gt;""),(MOD(G14-F14,1)*24)-N(H14)/60,0)+IF(AND(I14&lt;&gt;"",J14&lt;&gt;""),(MOD(J14-I14,1)*24)-N(K14)/60,0)+IF(AND(L14&lt;&gt;"",M14&lt;&gt;""),(MOD(M14-L14,1)*24)-N(N14)/60,0)+IF(AND(O14&lt;&gt;"",P14&lt;&gt;""),(MOD(P14-O14,1)*24)-N(Q14)/60,0)+IF(AND(R14&lt;&gt;"",S14&lt;&gt;""),(MOD(S14-R14,1)*24)-N(T14)/60,0)+IF(AND(U14&lt;&gt;"",V14&lt;&gt;""),(MOD(V14-U14,1)*24)-N(W14)/60,0)</f>
        <v/>
      </c>
    </row>
    <row r="15">
      <c r="A15" s="13" t="n"/>
      <c r="B15" s="13" t="n"/>
      <c r="C15" s="14" t="n"/>
      <c r="D15" s="14" t="n"/>
      <c r="E15" s="15" t="n"/>
      <c r="F15" s="14" t="n"/>
      <c r="G15" s="14" t="n"/>
      <c r="H15" s="15" t="n"/>
      <c r="I15" s="14" t="n"/>
      <c r="J15" s="14" t="n"/>
      <c r="K15" s="15" t="n"/>
      <c r="L15" s="14" t="n"/>
      <c r="M15" s="14" t="n"/>
      <c r="N15" s="15" t="n"/>
      <c r="O15" s="14" t="n"/>
      <c r="P15" s="14" t="n"/>
      <c r="Q15" s="15" t="n"/>
      <c r="R15" s="14" t="n"/>
      <c r="S15" s="14" t="n"/>
      <c r="T15" s="15" t="n"/>
      <c r="U15" s="14" t="n"/>
      <c r="V15" s="14" t="n"/>
      <c r="W15" s="15" t="n"/>
      <c r="X15" s="16">
        <f>IF(AND(C15&lt;&gt;"",D15&lt;&gt;""),(MOD(D15-C15,1)*24)-N(E15)/60,0)+IF(AND(F15&lt;&gt;"",G15&lt;&gt;""),(MOD(G15-F15,1)*24)-N(H15)/60,0)+IF(AND(I15&lt;&gt;"",J15&lt;&gt;""),(MOD(J15-I15,1)*24)-N(K15)/60,0)+IF(AND(L15&lt;&gt;"",M15&lt;&gt;""),(MOD(M15-L15,1)*24)-N(N15)/60,0)+IF(AND(O15&lt;&gt;"",P15&lt;&gt;""),(MOD(P15-O15,1)*24)-N(Q15)/60,0)+IF(AND(R15&lt;&gt;"",S15&lt;&gt;""),(MOD(S15-R15,1)*24)-N(T15)/60,0)+IF(AND(U15&lt;&gt;"",V15&lt;&gt;""),(MOD(V15-U15,1)*24)-N(W15)/60,0)</f>
        <v/>
      </c>
    </row>
    <row r="16">
      <c r="A16" s="13" t="n"/>
      <c r="B16" s="13" t="n"/>
      <c r="C16" s="14" t="n"/>
      <c r="D16" s="14" t="n"/>
      <c r="E16" s="15" t="n"/>
      <c r="F16" s="14" t="n"/>
      <c r="G16" s="14" t="n"/>
      <c r="H16" s="15" t="n"/>
      <c r="I16" s="14" t="n"/>
      <c r="J16" s="14" t="n"/>
      <c r="K16" s="15" t="n"/>
      <c r="L16" s="14" t="n"/>
      <c r="M16" s="14" t="n"/>
      <c r="N16" s="15" t="n"/>
      <c r="O16" s="14" t="n"/>
      <c r="P16" s="14" t="n"/>
      <c r="Q16" s="15" t="n"/>
      <c r="R16" s="14" t="n"/>
      <c r="S16" s="14" t="n"/>
      <c r="T16" s="15" t="n"/>
      <c r="U16" s="14" t="n"/>
      <c r="V16" s="14" t="n"/>
      <c r="W16" s="15" t="n"/>
      <c r="X16" s="16">
        <f>IF(AND(C16&lt;&gt;"",D16&lt;&gt;""),(MOD(D16-C16,1)*24)-N(E16)/60,0)+IF(AND(F16&lt;&gt;"",G16&lt;&gt;""),(MOD(G16-F16,1)*24)-N(H16)/60,0)+IF(AND(I16&lt;&gt;"",J16&lt;&gt;""),(MOD(J16-I16,1)*24)-N(K16)/60,0)+IF(AND(L16&lt;&gt;"",M16&lt;&gt;""),(MOD(M16-L16,1)*24)-N(N16)/60,0)+IF(AND(O16&lt;&gt;"",P16&lt;&gt;""),(MOD(P16-O16,1)*24)-N(Q16)/60,0)+IF(AND(R16&lt;&gt;"",S16&lt;&gt;""),(MOD(S16-R16,1)*24)-N(T16)/60,0)+IF(AND(U16&lt;&gt;"",V16&lt;&gt;""),(MOD(V16-U16,1)*24)-N(W16)/60,0)</f>
        <v/>
      </c>
    </row>
    <row r="17">
      <c r="A17" s="1" t="inlineStr">
        <is>
          <t>Rostered hours per day</t>
        </is>
      </c>
      <c r="C17" s="17">
        <f>SUMPRODUCT((C5:C16&lt;&gt;"")*(D5:D16&lt;&gt;"")*(MOD(D5:D16-C5:C16,1)*24))-SUM(E5:E16)/60</f>
        <v/>
      </c>
      <c r="F17" s="17">
        <f>SUMPRODUCT((F5:F16&lt;&gt;"")*(G5:G16&lt;&gt;"")*(MOD(G5:G16-F5:F16,1)*24))-SUM(H5:H16)/60</f>
        <v/>
      </c>
      <c r="I17" s="17">
        <f>SUMPRODUCT((I5:I16&lt;&gt;"")*(J5:J16&lt;&gt;"")*(MOD(J5:J16-I5:I16,1)*24))-SUM(K5:K16)/60</f>
        <v/>
      </c>
      <c r="L17" s="17">
        <f>SUMPRODUCT((L5:L16&lt;&gt;"")*(M5:M16&lt;&gt;"")*(MOD(M5:M16-L5:L16,1)*24))-SUM(N5:N16)/60</f>
        <v/>
      </c>
      <c r="O17" s="17">
        <f>SUMPRODUCT((O5:O16&lt;&gt;"")*(P5:P16&lt;&gt;"")*(MOD(P5:P16-O5:O16,1)*24))-SUM(Q5:Q16)/60</f>
        <v/>
      </c>
      <c r="R17" s="17">
        <f>SUMPRODUCT((R5:R16&lt;&gt;"")*(S5:S16&lt;&gt;"")*(MOD(S5:S16-R5:R16,1)*24))-SUM(T5:T16)/60</f>
        <v/>
      </c>
      <c r="U17" s="17">
        <f>SUMPRODUCT((U5:U16&lt;&gt;"")*(V5:V16&lt;&gt;"")*(MOD(V5:V16-U5:U16,1)*24))-SUM(W5:W16)/60</f>
        <v/>
      </c>
      <c r="X17" s="17">
        <f>SUM(X5:X16)</f>
        <v/>
      </c>
    </row>
    <row r="19">
      <c r="A19" s="3" t="inlineStr">
        <is>
          <t>Orange columns are NZ public holidays: staff who work them are owed time and a half, plus an alternative holiday if it was an otherwise working day. Free calculator: rostermates.com/nz/tools/public-holiday-pay-calculator</t>
        </is>
      </c>
    </row>
  </sheetData>
  <mergeCells count="17">
    <mergeCell ref="U17:W17"/>
    <mergeCell ref="R3:T3"/>
    <mergeCell ref="U3:W3"/>
    <mergeCell ref="B3:B4"/>
    <mergeCell ref="A3:A4"/>
    <mergeCell ref="L17:N17"/>
    <mergeCell ref="R17:T17"/>
    <mergeCell ref="C3:E3"/>
    <mergeCell ref="X3:X4"/>
    <mergeCell ref="C17:E17"/>
    <mergeCell ref="F17:H17"/>
    <mergeCell ref="I17:K17"/>
    <mergeCell ref="I3:K3"/>
    <mergeCell ref="F3:H3"/>
    <mergeCell ref="L3:N3"/>
    <mergeCell ref="O17:Q17"/>
    <mergeCell ref="O3:Q3"/>
  </mergeCells>
  <conditionalFormatting sqref="C3:E17">
    <cfRule type="expression" priority="1" dxfId="1">
      <formula>COUNTIF('NZ public holidays'!$A:$A,INT(C$3))&gt;0</formula>
    </cfRule>
  </conditionalFormatting>
  <conditionalFormatting sqref="F3:H17">
    <cfRule type="expression" priority="2" dxfId="1">
      <formula>COUNTIF('NZ public holidays'!$A:$A,INT(F$3))&gt;0</formula>
    </cfRule>
  </conditionalFormatting>
  <conditionalFormatting sqref="I3:K17">
    <cfRule type="expression" priority="3" dxfId="1">
      <formula>COUNTIF('NZ public holidays'!$A:$A,INT(I$3))&gt;0</formula>
    </cfRule>
  </conditionalFormatting>
  <conditionalFormatting sqref="L3:N17">
    <cfRule type="expression" priority="4" dxfId="1">
      <formula>COUNTIF('NZ public holidays'!$A:$A,INT(L$3))&gt;0</formula>
    </cfRule>
  </conditionalFormatting>
  <conditionalFormatting sqref="O3:Q17">
    <cfRule type="expression" priority="5" dxfId="1">
      <formula>COUNTIF('NZ public holidays'!$A:$A,INT(O$3))&gt;0</formula>
    </cfRule>
  </conditionalFormatting>
  <conditionalFormatting sqref="R3:T17">
    <cfRule type="expression" priority="6" dxfId="1">
      <formula>COUNTIF('NZ public holidays'!$A:$A,INT(R$3))&gt;0</formula>
    </cfRule>
  </conditionalFormatting>
  <conditionalFormatting sqref="U3:W17">
    <cfRule type="expression" priority="7" dxfId="1">
      <formula>COUNTIF('NZ public holidays'!$A:$A,INT(U$3))&gt;0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2026-09-14T10:15:32Z</dcterms:created>
  <dcterms:modified xmlns:dcterms="http://purl.org/dc/terms/" xmlns:xsi="http://www.w3.org/2001/XMLSchema-instance" xsi:type="dcterms:W3CDTF">2026-09-14T10:15:32Z</dcterms:modified>
</cp:coreProperties>
</file>